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<sst xmlns="http://schemas.openxmlformats.org/spreadsheetml/2006/main" count="166" uniqueCount="124">
  <si>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</si>
  <si>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</si>
  <si>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</si>
  <si>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</si>
  <si>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</si>
  <si>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</si>
  <si>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</si>
  <si>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</si>
  <si>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</si>
  <si>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</si>
  <si>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</si>
  <si>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</si>
  <si>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</si>
  <si>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</si>
  <si>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</si>
  <si>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</si>
  <si>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</si>
  <si>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</si>
  <si>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</si>
  <si>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</si>
  <si>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</si>
  <si>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</si>
  <si>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</si>
  <si>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</si>
  <si>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</si>
  <si>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</si>
  <si>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</si>
  <si>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</si>
  <si>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</si>
  <si>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</si>
  <si>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</si>
  <si>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</si>
  <si>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</si>
  <si>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</si>
  <si>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</si>
  <si>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</si>
  <si>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</si>
  <si>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</si>
  <si>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</si>
  <si>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</si>
  <si>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</si>
  <si>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</si>
  <si>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</si>
  <si>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</si>
  <si>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</si>
  <si>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</si>
  <si>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</si>
  <si>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</si>
  <si>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</si>
  <si>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</si>
  <si>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</si>
  <si>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</si>
  <si>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</si>
  <si>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</si>
  <si>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</si>
  <si>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</si>
  <si>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</si>
  <si>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</si>
  <si>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</si>
  <si>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</si>
  <si>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</si>
  <si>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</si>
  <si>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</si>
  <si>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</si>
  <si>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</si>
  <si>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</si>
  <si>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</si>
  <si>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</si>
  <si>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</si>
  <si>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</si>
  <si>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</si>
  <si>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</si>
  <si>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</si>
  <si>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</si>
  <si>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</si>
  <si>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</si>
  <si>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</si>
  <si>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</si>
  <si>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</si>
  <si>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</si>
  <si>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</si>
  <si>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</si>
  <si>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</si>
  <si>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</si>
  <si>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</si>
  <si>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</si>
  <si>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</si>
  <si>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</si>
  <si>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</si>
  <si>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</si>
  <si>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</si>
  <si>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</si>
  <si>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</si>
  <si>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</si>
  <si>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</si>
  <si>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</si>
  <si>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</si>
  <si>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</si>
  <si>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</si>
  <si>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</si>
  <si>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</si>
  <si>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</si>
  <si>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</si>
  <si>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</si>
  <si>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</si>
  <si>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</si>
  <si>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</si>
  <si>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</si>
  <si>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</si>
  <si>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</si>
  <si>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</si>
  <si>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</si>
  <si>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</si>
  <si>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</si>
  <si>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2019 рік</t>
  </si>
  <si>
    <t>Івано-Франківський апеляційний суд</t>
  </si>
  <si>
    <t>76018. м.Івано-Франківськ. вул. Грюнвальдська 11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</si>
  <si>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</si>
  <si>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</si>
  <si>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</si>
  <si>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Б.М. Гриновецький</t>
  </si>
  <si>
    <t>О.І. Семчук</t>
  </si>
  <si>
    <t>stat@ifa.court.gov.ua</t>
  </si>
  <si>
    <t>20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</si>
</sst>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97" t="s">
        <v>114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4" t="s">
        <v>9</v>
      </c>
      <c r="C12" s="105"/>
      <c r="D12" s="106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94" t="s">
        <v>85</v>
      </c>
      <c r="C14" s="95"/>
      <c r="D14" s="96"/>
      <c r="E14" s="102" t="s">
        <v>48</v>
      </c>
      <c r="F14" s="23"/>
      <c r="G14" s="19"/>
    </row>
    <row r="15" spans="1:7" ht="12.75" customHeight="1">
      <c r="A15" s="29"/>
      <c r="B15" s="94"/>
      <c r="C15" s="95"/>
      <c r="D15" s="96"/>
      <c r="E15" s="102"/>
      <c r="G15" s="20" t="s">
        <v>11</v>
      </c>
    </row>
    <row r="16" spans="1:8" ht="12.75" customHeight="1">
      <c r="A16" s="29"/>
      <c r="B16" s="94"/>
      <c r="C16" s="95"/>
      <c r="D16" s="96"/>
      <c r="E16" s="102"/>
      <c r="F16" s="98" t="s">
        <v>12</v>
      </c>
      <c r="G16" s="98"/>
      <c r="H16" s="98"/>
    </row>
    <row r="17" spans="1:8" ht="12.75" customHeight="1">
      <c r="A17" s="29"/>
      <c r="B17" s="94"/>
      <c r="C17" s="95"/>
      <c r="D17" s="96"/>
      <c r="E17" s="102"/>
      <c r="F17" s="99" t="s">
        <v>95</v>
      </c>
      <c r="G17" s="100"/>
      <c r="H17" s="100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94"/>
      <c r="C19" s="95"/>
      <c r="D19" s="96"/>
      <c r="E19" s="102"/>
      <c r="F19" s="101"/>
      <c r="G19" s="101"/>
      <c r="H19" s="101"/>
    </row>
    <row r="20" spans="1:8" ht="12.75" customHeight="1">
      <c r="A20" s="29"/>
      <c r="B20" s="94"/>
      <c r="C20" s="95"/>
      <c r="D20" s="96"/>
      <c r="E20" s="102"/>
      <c r="F20" s="98"/>
      <c r="G20" s="98"/>
      <c r="H20" s="98"/>
    </row>
    <row r="21" spans="1:8" ht="12.75" customHeight="1">
      <c r="A21" s="29"/>
      <c r="B21" s="94"/>
      <c r="C21" s="95"/>
      <c r="D21" s="96"/>
      <c r="E21" s="102"/>
      <c r="F21" s="98"/>
      <c r="G21" s="98"/>
      <c r="H21" s="98"/>
    </row>
    <row r="22" spans="1:8" ht="12.75" customHeight="1">
      <c r="A22" s="29"/>
      <c r="B22" s="94"/>
      <c r="C22" s="95"/>
      <c r="D22" s="96"/>
      <c r="E22" s="10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17" t="s">
        <v>115</v>
      </c>
      <c r="E36" s="117"/>
      <c r="F36" s="117"/>
      <c r="G36" s="117"/>
      <c r="H36" s="11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5" t="s">
        <v>116</v>
      </c>
      <c r="E38" s="115"/>
      <c r="F38" s="115"/>
      <c r="G38" s="115"/>
      <c r="H38" s="116"/>
      <c r="I38" s="23"/>
    </row>
    <row r="39" spans="1:9" ht="12.75" customHeight="1">
      <c r="A39" s="29"/>
      <c r="B39" s="22"/>
      <c r="C39" s="23"/>
      <c r="D39" s="115"/>
      <c r="E39" s="115"/>
      <c r="F39" s="115"/>
      <c r="G39" s="115"/>
      <c r="H39" s="116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9"/>
      <c r="C43" s="120"/>
      <c r="D43" s="120"/>
      <c r="E43" s="120"/>
      <c r="F43" s="120"/>
      <c r="G43" s="120"/>
      <c r="H43" s="121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&amp;LD4BDDCC4&amp;C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3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345</v>
      </c>
      <c r="F5" s="74">
        <v>294</v>
      </c>
      <c r="G5" s="74">
        <v>293</v>
      </c>
      <c r="H5" s="86" t="s">
        <v>33</v>
      </c>
      <c r="I5" s="74">
        <v>52</v>
      </c>
      <c r="J5" s="74"/>
      <c r="K5" s="83">
        <f>E5-F5</f>
        <v>51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187</v>
      </c>
      <c r="F6" s="74">
        <v>177</v>
      </c>
      <c r="G6" s="74">
        <v>169</v>
      </c>
      <c r="H6" s="74">
        <v>54</v>
      </c>
      <c r="I6" s="74">
        <v>18</v>
      </c>
      <c r="J6" s="74"/>
      <c r="K6" s="83">
        <f>E6-F6</f>
        <v>10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360</v>
      </c>
      <c r="F7" s="74">
        <v>355</v>
      </c>
      <c r="G7" s="74">
        <v>350</v>
      </c>
      <c r="H7" s="74">
        <v>117</v>
      </c>
      <c r="I7" s="74">
        <v>10</v>
      </c>
      <c r="J7" s="74"/>
      <c r="K7" s="83">
        <f>E7-F7</f>
        <v>5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>
        <v>4</v>
      </c>
      <c r="F8" s="74">
        <v>3</v>
      </c>
      <c r="G8" s="74">
        <v>4</v>
      </c>
      <c r="H8" s="74"/>
      <c r="I8" s="74"/>
      <c r="J8" s="74"/>
      <c r="K8" s="83">
        <f>E8-F8</f>
        <v>1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621</v>
      </c>
      <c r="F9" s="74">
        <v>621</v>
      </c>
      <c r="G9" s="74">
        <v>621</v>
      </c>
      <c r="H9" s="74">
        <v>589</v>
      </c>
      <c r="I9" s="74"/>
      <c r="J9" s="74"/>
      <c r="K9" s="83">
        <f>E9-F9</f>
        <v>0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3177</v>
      </c>
      <c r="F10" s="74">
        <v>3177</v>
      </c>
      <c r="G10" s="74">
        <v>3177</v>
      </c>
      <c r="H10" s="74">
        <v>3017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/>
      <c r="F11" s="74"/>
      <c r="G11" s="74"/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4694</v>
      </c>
      <c r="F14" s="75">
        <f>SUM(F5:F13)</f>
        <v>4627</v>
      </c>
      <c r="G14" s="75">
        <f>SUM(G5:G13)</f>
        <v>4614</v>
      </c>
      <c r="H14" s="75">
        <f>SUM(H5:H13)</f>
        <v>3777</v>
      </c>
      <c r="I14" s="75">
        <f>SUM(I5:I13)</f>
        <v>80</v>
      </c>
      <c r="J14" s="75">
        <f>SUM(J5:J13)</f>
        <v>0</v>
      </c>
      <c r="K14" s="83">
        <f>E14-F14</f>
        <v>67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/>
      <c r="F15" s="87"/>
      <c r="G15" s="87"/>
      <c r="H15" s="87"/>
      <c r="I15" s="87"/>
      <c r="J15" s="87"/>
      <c r="K15" s="83">
        <f>E15-F15</f>
        <v>0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/>
      <c r="F18" s="87"/>
      <c r="G18" s="87"/>
      <c r="H18" s="87"/>
      <c r="I18" s="87"/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1246</v>
      </c>
      <c r="F19" s="76">
        <v>1100</v>
      </c>
      <c r="G19" s="76">
        <v>1052</v>
      </c>
      <c r="H19" s="76">
        <v>432</v>
      </c>
      <c r="I19" s="76">
        <v>194</v>
      </c>
      <c r="J19" s="76">
        <v>6</v>
      </c>
      <c r="K19" s="83">
        <f>E19-F19</f>
        <v>146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523</v>
      </c>
      <c r="F20" s="76">
        <v>463</v>
      </c>
      <c r="G20" s="76">
        <v>487</v>
      </c>
      <c r="H20" s="76">
        <v>200</v>
      </c>
      <c r="I20" s="76">
        <v>36</v>
      </c>
      <c r="J20" s="76"/>
      <c r="K20" s="83">
        <f>E20-F20</f>
        <v>60</v>
      </c>
    </row>
    <row r="21" spans="1:11" ht="18.75" customHeight="1">
      <c r="A21" s="161"/>
      <c r="B21" s="165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8</v>
      </c>
      <c r="F22" s="76">
        <v>7</v>
      </c>
      <c r="G22" s="76">
        <v>7</v>
      </c>
      <c r="H22" s="76">
        <v>1</v>
      </c>
      <c r="I22" s="76">
        <v>1</v>
      </c>
      <c r="J22" s="74"/>
      <c r="K22" s="83">
        <f>E22-F22</f>
        <v>1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27</v>
      </c>
      <c r="F24" s="82">
        <v>27</v>
      </c>
      <c r="G24" s="82">
        <v>27</v>
      </c>
      <c r="H24" s="82"/>
      <c r="I24" s="82"/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2</v>
      </c>
      <c r="F25" s="76">
        <v>2</v>
      </c>
      <c r="G25" s="76">
        <v>2</v>
      </c>
      <c r="H25" s="76">
        <v>2</v>
      </c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1806</v>
      </c>
      <c r="F26" s="77">
        <f>SUM(F15:F25)</f>
        <v>1599</v>
      </c>
      <c r="G26" s="77">
        <f>SUM(G15:G25)</f>
        <v>1575</v>
      </c>
      <c r="H26" s="77">
        <f>SUM(H15:H25)</f>
        <v>635</v>
      </c>
      <c r="I26" s="77">
        <f>SUM(I15:I25)</f>
        <v>231</v>
      </c>
      <c r="J26" s="77">
        <f>SUM(J15:J25)</f>
        <v>6</v>
      </c>
      <c r="K26" s="83">
        <f>E26-F26</f>
        <v>207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536</v>
      </c>
      <c r="F27" s="76">
        <v>510</v>
      </c>
      <c r="G27" s="76">
        <v>505</v>
      </c>
      <c r="H27" s="76">
        <v>262</v>
      </c>
      <c r="I27" s="76">
        <v>31</v>
      </c>
      <c r="J27" s="74"/>
      <c r="K27" s="83">
        <f>E27-F27</f>
        <v>26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18</v>
      </c>
      <c r="F28" s="80">
        <v>15</v>
      </c>
      <c r="G28" s="80">
        <v>17</v>
      </c>
      <c r="H28" s="81" t="s">
        <v>33</v>
      </c>
      <c r="I28" s="80">
        <v>1</v>
      </c>
      <c r="J28" s="74"/>
      <c r="K28" s="83">
        <f>E28-F28</f>
        <v>3</v>
      </c>
    </row>
    <row r="29" spans="1:11" ht="15.75" customHeight="1">
      <c r="A29" s="124" t="s">
        <v>108</v>
      </c>
      <c r="B29" s="125"/>
      <c r="C29" s="126"/>
      <c r="D29" s="35">
        <v>25</v>
      </c>
      <c r="E29" s="80">
        <v>2</v>
      </c>
      <c r="F29" s="80">
        <v>2</v>
      </c>
      <c r="G29" s="80">
        <v>2</v>
      </c>
      <c r="H29" s="81">
        <v>1</v>
      </c>
      <c r="I29" s="80"/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113</v>
      </c>
      <c r="B31" s="145"/>
      <c r="C31" s="146"/>
      <c r="D31" s="35">
        <v>27</v>
      </c>
      <c r="E31" s="78">
        <f>E14+E26+E27+E29+E30</f>
        <v>7038</v>
      </c>
      <c r="F31" s="78">
        <f>F14+F26+F27+F29+F30</f>
        <v>6738</v>
      </c>
      <c r="G31" s="78">
        <f>G14+G26+G27+G29+G30</f>
        <v>6696</v>
      </c>
      <c r="H31" s="78">
        <f>H14+H26+H27+H29</f>
        <v>4675</v>
      </c>
      <c r="I31" s="78">
        <f>I14+I26+I27+I29+I30</f>
        <v>342</v>
      </c>
      <c r="J31" s="78">
        <f>J14+J26+J27+J29+J30</f>
        <v>6</v>
      </c>
      <c r="K31" s="83">
        <f>E31-F31</f>
        <v>300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1" r:id="rId1"/>
  <headerFooter>
    <oddFooter>&amp;LD4BDDCC4&amp;CФорма № 2-азс, Підрозділ: Івано-Франківський апеляційний суд,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147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89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185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98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53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119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46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8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>
        <v>13</v>
      </c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1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/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/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/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46</v>
      </c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100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1110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9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6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476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207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326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189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102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11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1155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456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11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40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1105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57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174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239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23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27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17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4567</v>
      </c>
      <c r="F47" s="84">
        <v>47</v>
      </c>
      <c r="G47" s="84"/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1479</v>
      </c>
      <c r="F48" s="84">
        <v>92</v>
      </c>
      <c r="G48" s="84">
        <v>4</v>
      </c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504</v>
      </c>
      <c r="F49" s="84">
        <v>3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&amp;LD4BDDCC4&amp;CФорма № 2-азс, Підрозділ: Івано-Франківський апеляційний суд,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1.7543859649122806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0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2.5974025974025974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99.3766696349065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393.88235294117646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414</v>
      </c>
    </row>
    <row r="10" spans="1:4" ht="16.5" customHeight="1">
      <c r="A10" s="191" t="s">
        <v>29</v>
      </c>
      <c r="B10" s="193"/>
      <c r="C10" s="13">
        <v>8</v>
      </c>
      <c r="D10" s="85">
        <v>16</v>
      </c>
    </row>
    <row r="11" spans="1:4" ht="16.5" customHeight="1">
      <c r="A11" s="249" t="s">
        <v>42</v>
      </c>
      <c r="B11" s="249"/>
      <c r="C11" s="13">
        <v>9</v>
      </c>
      <c r="D11" s="85">
        <v>5</v>
      </c>
    </row>
    <row r="12" spans="1:4" ht="16.5" customHeight="1">
      <c r="A12" s="249" t="s">
        <v>43</v>
      </c>
      <c r="B12" s="249"/>
      <c r="C12" s="13">
        <v>10</v>
      </c>
      <c r="D12" s="85">
        <v>47</v>
      </c>
    </row>
    <row r="13" spans="1:4" ht="16.5" customHeight="1">
      <c r="A13" s="249" t="s">
        <v>45</v>
      </c>
      <c r="B13" s="249"/>
      <c r="C13" s="13">
        <v>11</v>
      </c>
      <c r="D13" s="85">
        <v>21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>
        <v>380342552048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>
        <v>380342750238</v>
      </c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122</v>
      </c>
      <c r="D24" s="250"/>
    </row>
    <row r="26" spans="3:5" ht="12.75" customHeight="1">
      <c r="C26" s="251" t="s">
        <v>123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&amp;LD4BDDCC4&amp;CФорма № 2-азс, Підрозділ: Івано-Франківський апеляційний суд,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Семчук Оксана Ігорівна</cp:lastModifiedBy>
  <cp:lastPrinted>2017-03-25T12:31:38Z</cp:lastPrinted>
  <dcterms:created xsi:type="dcterms:W3CDTF">2004-04-20T14:33:35Z</dcterms:created>
  <dcterms:modified xsi:type="dcterms:W3CDTF">2020-01-20T14:09:55Z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D4BDDCC4</vt:lpwstr>
  </property>
  <property fmtid="{D5CDD505-2E9C-101B-9397-08002B2CF9AE}" pid="9" name="Підрозділ">
    <vt:lpwstr>Івано-Франківський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3.24.3.2353</vt:lpwstr>
  </property>
</Properties>
</file>